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/>
  <c r="L25" s="1"/>
  <c r="K24"/>
  <c r="J24"/>
  <c r="I24"/>
  <c r="G24"/>
  <c r="L22"/>
  <c r="L23" s="1"/>
  <c r="K22"/>
  <c r="J22"/>
  <c r="I22"/>
  <c r="H22"/>
  <c r="G22"/>
  <c r="L12"/>
  <c r="L13" s="1"/>
  <c r="K12"/>
  <c r="J12"/>
  <c r="I12"/>
  <c r="H12"/>
  <c r="G12"/>
</calcChain>
</file>

<file path=xl/sharedStrings.xml><?xml version="1.0" encoding="utf-8"?>
<sst xmlns="http://schemas.openxmlformats.org/spreadsheetml/2006/main" count="57" uniqueCount="41">
  <si>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</si>
  <si>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</si>
  <si>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</si>
  <si>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</si>
  <si>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</si>
  <si>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</si>
  <si>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</si>
  <si>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</si>
  <si>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</si>
  <si>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Выход, г</t>
  </si>
  <si>
    <t>Хлеб ржаной</t>
  </si>
  <si>
    <t>Хлеб пшеничный</t>
  </si>
  <si>
    <t>лицей №1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</si>
  <si>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</si>
  <si>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</si>
  <si>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</si>
  <si>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</si>
  <si>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</si>
  <si>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      Пищевые вещества, г</t>
  </si>
  <si>
    <t>Энергетическая ценность, ккал</t>
  </si>
  <si>
    <t>Сыр порциями</t>
  </si>
  <si>
    <t>Филе птицы тушоное с овощным чатни</t>
  </si>
  <si>
    <t>Каша гречневая вязкая с маслом</t>
  </si>
  <si>
    <t>3 блюдо</t>
  </si>
  <si>
    <t>Компот из сухофруктов</t>
  </si>
  <si>
    <t>хлеб пшеничный</t>
  </si>
  <si>
    <t>Хлеб пшеничныйй</t>
  </si>
  <si>
    <t>хлеб ржаной</t>
  </si>
  <si>
    <t>Итого за прием пищи:</t>
  </si>
  <si>
    <t>Доля суточной потребности в энергии, %</t>
  </si>
  <si>
    <t>Фрукты в ассортименте</t>
  </si>
  <si>
    <t xml:space="preserve"> 1 блюдо </t>
  </si>
  <si>
    <t>Суп картофельный с макаронными изделиями</t>
  </si>
  <si>
    <t>п/к*</t>
  </si>
  <si>
    <t>Мясная корзинка с сыром</t>
  </si>
  <si>
    <t>о/о**</t>
  </si>
  <si>
    <t xml:space="preserve">Бефстроганов </t>
  </si>
  <si>
    <t>Рис отварной с маслом</t>
  </si>
  <si>
    <t>Отвар из шиповника</t>
  </si>
  <si>
    <t>п/к* - полный комплект оборудования (УКМ, мясорубка)</t>
  </si>
  <si>
    <t>о/о** - отсутствие оборудования (УКМ, мясорубка)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</si>
</sst>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5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left" wrapText="1"/>
    </xf>
    <xf numFmtId="0" fontId="2" fillId="2" borderId="3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0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" fillId="2" borderId="23" xfId="0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3" xfId="1" applyFont="1" applyFill="1" applyBorder="1" applyAlignment="1">
      <alignment horizontal="center"/>
    </xf>
    <xf numFmtId="0" fontId="2" fillId="2" borderId="29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center"/>
    </xf>
    <xf numFmtId="164" fontId="3" fillId="2" borderId="29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left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2" fontId="9" fillId="2" borderId="35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9" xfId="0" applyFont="1" applyFill="1" applyBorder="1" applyAlignment="1">
      <alignment wrapText="1"/>
    </xf>
    <xf numFmtId="0" fontId="2" fillId="3" borderId="2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left" wrapText="1"/>
    </xf>
    <xf numFmtId="0" fontId="2" fillId="4" borderId="23" xfId="0" applyFont="1" applyFill="1" applyBorder="1" applyAlignment="1">
      <alignment horizontal="center" wrapText="1"/>
    </xf>
    <xf numFmtId="0" fontId="2" fillId="4" borderId="30" xfId="0" applyFont="1" applyFill="1" applyBorder="1" applyAlignment="1">
      <alignment horizontal="center"/>
    </xf>
    <xf numFmtId="0" fontId="3" fillId="4" borderId="6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3" fillId="4" borderId="3" xfId="1" applyFont="1" applyFill="1" applyBorder="1" applyAlignment="1">
      <alignment horizontal="center"/>
    </xf>
    <xf numFmtId="0" fontId="3" fillId="4" borderId="30" xfId="1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3" borderId="32" xfId="1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left"/>
    </xf>
    <xf numFmtId="0" fontId="2" fillId="3" borderId="39" xfId="0" applyFont="1" applyFill="1" applyBorder="1" applyAlignment="1">
      <alignment horizontal="center"/>
    </xf>
    <xf numFmtId="164" fontId="3" fillId="3" borderId="39" xfId="0" applyNumberFormat="1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left"/>
    </xf>
    <xf numFmtId="0" fontId="9" fillId="4" borderId="39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4" fontId="9" fillId="4" borderId="39" xfId="0" applyNumberFormat="1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2" fillId="4" borderId="4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2" fontId="9" fillId="4" borderId="42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/>
    <xf numFmtId="0" fontId="13" fillId="2" borderId="0" xfId="0" applyFont="1" applyFill="1" applyBorder="1"/>
    <xf numFmtId="0" fontId="6" fillId="2" borderId="0" xfId="0" applyFont="1" applyFill="1" applyBorder="1"/>
    <xf numFmtId="164" fontId="6" fillId="2" borderId="0" xfId="0" applyNumberFormat="1" applyFont="1" applyFill="1"/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2:M30"/>
  <sheetViews>
    <sheetView showGridLines="0" showRowColHeaders="0" tabSelected="1" workbookViewId="0">
      <selection activeCell="B2" sqref="B2:L28"/>
    </sheetView>
  </sheetViews>
  <sheetFormatPr defaultRowHeight="15"/>
  <cols>
    <col min="2" max="3" width="16.85546875" customWidth="1"/>
    <col min="4" max="4" width="15.7109375" style="1" customWidth="1"/>
    <col min="5" max="5" width="24.42578125" style="1" customWidth="1"/>
    <col min="6" max="6" width="65.7109375" customWidth="1"/>
    <col min="7" max="7" width="15.42578125" customWidth="1"/>
    <col min="8" max="8" width="20.42578125" customWidth="1"/>
    <col min="10" max="10" width="11.28515625" customWidth="1"/>
    <col min="11" max="11" width="16.42578125" customWidth="1"/>
    <col min="12" max="12" width="22.85546875" customWidth="1"/>
  </cols>
  <sheetData>
    <row r="2" spans="2:13">
      <c r="B2" s="12" t="s">
        <v>12</v>
      </c>
      <c r="C2" s="12"/>
      <c r="D2" s="13"/>
      <c r="E2" s="13"/>
      <c r="F2" s="12"/>
      <c r="G2" s="14" t="s">
        <v>13</v>
      </c>
      <c r="H2" s="15">
        <v>44882</v>
      </c>
      <c r="I2" s="12"/>
      <c r="J2" s="16"/>
      <c r="K2" s="16"/>
      <c r="L2" s="17"/>
    </row>
    <row r="3" spans="2:13" ht="15.75" thickBot="1">
      <c r="B3" s="18"/>
      <c r="C3" s="18"/>
      <c r="D3" s="19"/>
      <c r="E3" s="19"/>
      <c r="F3" s="18"/>
      <c r="G3" s="18"/>
      <c r="H3" s="18"/>
      <c r="I3" s="18"/>
      <c r="J3" s="18"/>
      <c r="K3" s="18"/>
      <c r="L3" s="18"/>
    </row>
    <row r="4" spans="2:13" s="2" customFormat="1" ht="21.75" customHeight="1" thickBot="1">
      <c r="B4" s="20" t="s">
        <v>14</v>
      </c>
      <c r="C4" s="20"/>
      <c r="D4" s="21" t="s">
        <v>15</v>
      </c>
      <c r="E4" s="22" t="s">
        <v>16</v>
      </c>
      <c r="F4" s="23" t="s">
        <v>17</v>
      </c>
      <c r="G4" s="23" t="s">
        <v>9</v>
      </c>
      <c r="H4" s="23" t="s">
        <v>0</v>
      </c>
      <c r="I4" s="24" t="s">
        <v>18</v>
      </c>
      <c r="J4" s="25"/>
      <c r="K4" s="26"/>
      <c r="L4" s="21" t="s">
        <v>19</v>
      </c>
    </row>
    <row r="5" spans="2:13" s="2" customFormat="1" ht="28.5" customHeight="1" thickBot="1">
      <c r="B5" s="27"/>
      <c r="C5" s="27"/>
      <c r="D5" s="28"/>
      <c r="E5" s="27"/>
      <c r="F5" s="27"/>
      <c r="G5" s="27"/>
      <c r="H5" s="27"/>
      <c r="I5" s="29" t="s">
        <v>1</v>
      </c>
      <c r="J5" s="30" t="s">
        <v>2</v>
      </c>
      <c r="K5" s="31" t="s">
        <v>3</v>
      </c>
      <c r="L5" s="32"/>
    </row>
    <row r="6" spans="2:13" s="2" customFormat="1" ht="46.5" customHeight="1">
      <c r="B6" s="33" t="s">
        <v>4</v>
      </c>
      <c r="C6" s="34"/>
      <c r="D6" s="35">
        <v>1</v>
      </c>
      <c r="E6" s="36" t="s">
        <v>6</v>
      </c>
      <c r="F6" s="37" t="s">
        <v>20</v>
      </c>
      <c r="G6" s="38">
        <v>15</v>
      </c>
      <c r="H6" s="39">
        <v>8.6999999999999993</v>
      </c>
      <c r="I6" s="40">
        <v>3.48</v>
      </c>
      <c r="J6" s="41">
        <v>4.43</v>
      </c>
      <c r="K6" s="42">
        <v>0</v>
      </c>
      <c r="L6" s="43">
        <v>54.6</v>
      </c>
    </row>
    <row r="7" spans="2:13" s="3" customFormat="1" ht="26.45" customHeight="1">
      <c r="B7" s="44"/>
      <c r="C7" s="45"/>
      <c r="D7" s="35">
        <v>295</v>
      </c>
      <c r="E7" s="46" t="s">
        <v>7</v>
      </c>
      <c r="F7" s="47" t="s">
        <v>21</v>
      </c>
      <c r="G7" s="48">
        <v>90</v>
      </c>
      <c r="H7" s="45">
        <v>29.23</v>
      </c>
      <c r="I7" s="49">
        <v>14.07</v>
      </c>
      <c r="J7" s="50">
        <v>14.61</v>
      </c>
      <c r="K7" s="51">
        <v>1.23</v>
      </c>
      <c r="L7" s="52">
        <v>193.69</v>
      </c>
    </row>
    <row r="8" spans="2:13" s="3" customFormat="1" ht="26.45" customHeight="1">
      <c r="B8" s="44"/>
      <c r="C8" s="45"/>
      <c r="D8" s="35">
        <v>227</v>
      </c>
      <c r="E8" s="36" t="s">
        <v>8</v>
      </c>
      <c r="F8" s="47" t="s">
        <v>22</v>
      </c>
      <c r="G8" s="53">
        <v>150</v>
      </c>
      <c r="H8" s="54">
        <v>9.59</v>
      </c>
      <c r="I8" s="55">
        <v>4.3499999999999996</v>
      </c>
      <c r="J8" s="56">
        <v>3.9</v>
      </c>
      <c r="K8" s="57">
        <v>20.399999999999999</v>
      </c>
      <c r="L8" s="58">
        <v>134.25</v>
      </c>
      <c r="M8" s="4"/>
    </row>
    <row r="9" spans="2:13" s="3" customFormat="1" ht="39.75" customHeight="1">
      <c r="B9" s="44"/>
      <c r="C9" s="45"/>
      <c r="D9" s="35">
        <v>98</v>
      </c>
      <c r="E9" s="59" t="s">
        <v>23</v>
      </c>
      <c r="F9" s="60" t="s">
        <v>24</v>
      </c>
      <c r="G9" s="61">
        <v>200</v>
      </c>
      <c r="H9" s="62">
        <v>4.6500000000000004</v>
      </c>
      <c r="I9" s="49">
        <v>0.4</v>
      </c>
      <c r="J9" s="50">
        <v>0</v>
      </c>
      <c r="K9" s="51">
        <v>27</v>
      </c>
      <c r="L9" s="63">
        <v>59.48</v>
      </c>
      <c r="M9" s="4"/>
    </row>
    <row r="10" spans="2:13" s="3" customFormat="1" ht="26.45" customHeight="1">
      <c r="B10" s="64"/>
      <c r="C10" s="58"/>
      <c r="D10" s="65">
        <v>119</v>
      </c>
      <c r="E10" s="36" t="s">
        <v>25</v>
      </c>
      <c r="F10" s="66" t="s">
        <v>26</v>
      </c>
      <c r="G10" s="35">
        <v>25</v>
      </c>
      <c r="H10" s="36">
        <v>1.3</v>
      </c>
      <c r="I10" s="49">
        <v>1.78</v>
      </c>
      <c r="J10" s="50">
        <v>0.18</v>
      </c>
      <c r="K10" s="67">
        <v>11.05</v>
      </c>
      <c r="L10" s="68">
        <v>60</v>
      </c>
      <c r="M10" s="5"/>
    </row>
    <row r="11" spans="2:13" s="3" customFormat="1" ht="30" customHeight="1">
      <c r="B11" s="44"/>
      <c r="C11" s="45"/>
      <c r="D11" s="35">
        <v>120</v>
      </c>
      <c r="E11" s="36" t="s">
        <v>27</v>
      </c>
      <c r="F11" s="66" t="s">
        <v>10</v>
      </c>
      <c r="G11" s="35">
        <v>20</v>
      </c>
      <c r="H11" s="36">
        <v>1.1599999999999999</v>
      </c>
      <c r="I11" s="49">
        <v>1.1399999999999999</v>
      </c>
      <c r="J11" s="50">
        <v>0.22</v>
      </c>
      <c r="K11" s="67">
        <v>7.44</v>
      </c>
      <c r="L11" s="68">
        <v>36.26</v>
      </c>
      <c r="M11" s="4"/>
    </row>
    <row r="12" spans="2:13" s="3" customFormat="1" ht="30" customHeight="1">
      <c r="B12" s="44"/>
      <c r="C12" s="45"/>
      <c r="D12" s="69"/>
      <c r="E12" s="70"/>
      <c r="F12" s="71" t="s">
        <v>28</v>
      </c>
      <c r="G12" s="72">
        <f>SUM(G6:G11)</f>
        <v>500</v>
      </c>
      <c r="H12" s="73">
        <f>SUM(H6:H11)</f>
        <v>54.629999999999988</v>
      </c>
      <c r="I12" s="74">
        <f t="shared" ref="I12:K12" si="0">I6+I7+I8+I9+I10+I11</f>
        <v>25.22</v>
      </c>
      <c r="J12" s="75">
        <f t="shared" si="0"/>
        <v>23.339999999999996</v>
      </c>
      <c r="K12" s="76">
        <f t="shared" si="0"/>
        <v>67.11999999999999</v>
      </c>
      <c r="L12" s="77">
        <f>SUM(L6:L11)</f>
        <v>538.28</v>
      </c>
    </row>
    <row r="13" spans="2:13" s="3" customFormat="1" ht="30" customHeight="1" thickBot="1">
      <c r="B13" s="78"/>
      <c r="C13" s="79"/>
      <c r="D13" s="69"/>
      <c r="E13" s="70"/>
      <c r="F13" s="80" t="s">
        <v>29</v>
      </c>
      <c r="G13" s="72"/>
      <c r="H13" s="73"/>
      <c r="I13" s="81"/>
      <c r="J13" s="82"/>
      <c r="K13" s="83"/>
      <c r="L13" s="84">
        <f>L12/23.5</f>
        <v>22.905531914893615</v>
      </c>
    </row>
    <row r="14" spans="2:13" s="2" customFormat="1" ht="43.5" customHeight="1">
      <c r="B14" s="33" t="s">
        <v>5</v>
      </c>
      <c r="C14" s="34"/>
      <c r="D14" s="85">
        <v>137</v>
      </c>
      <c r="E14" s="86" t="s">
        <v>6</v>
      </c>
      <c r="F14" s="87" t="s">
        <v>30</v>
      </c>
      <c r="G14" s="88">
        <v>100</v>
      </c>
      <c r="H14" s="89">
        <v>18</v>
      </c>
      <c r="I14" s="90">
        <v>0.8</v>
      </c>
      <c r="J14" s="41">
        <v>0.2</v>
      </c>
      <c r="K14" s="42">
        <v>7.5</v>
      </c>
      <c r="L14" s="91">
        <v>38</v>
      </c>
    </row>
    <row r="15" spans="2:13" s="2" customFormat="1" ht="26.45" customHeight="1">
      <c r="B15" s="44"/>
      <c r="C15" s="45"/>
      <c r="D15" s="92">
        <v>272</v>
      </c>
      <c r="E15" s="59" t="s">
        <v>31</v>
      </c>
      <c r="F15" s="93" t="s">
        <v>32</v>
      </c>
      <c r="G15" s="92">
        <v>200</v>
      </c>
      <c r="H15" s="94">
        <v>12.87</v>
      </c>
      <c r="I15" s="95">
        <v>5.51</v>
      </c>
      <c r="J15" s="96">
        <v>4.83</v>
      </c>
      <c r="K15" s="97">
        <v>14.47</v>
      </c>
      <c r="L15" s="98">
        <v>123.38</v>
      </c>
    </row>
    <row r="16" spans="2:13" s="2" customFormat="1" ht="26.45" customHeight="1">
      <c r="B16" s="44"/>
      <c r="C16" s="99" t="s">
        <v>33</v>
      </c>
      <c r="D16" s="100">
        <v>306</v>
      </c>
      <c r="E16" s="101" t="s">
        <v>7</v>
      </c>
      <c r="F16" s="102" t="s">
        <v>34</v>
      </c>
      <c r="G16" s="103">
        <v>90</v>
      </c>
      <c r="H16" s="100"/>
      <c r="I16" s="104">
        <v>25.81</v>
      </c>
      <c r="J16" s="105">
        <v>27.17</v>
      </c>
      <c r="K16" s="106">
        <v>7.87</v>
      </c>
      <c r="L16" s="107">
        <v>381.07</v>
      </c>
    </row>
    <row r="17" spans="2:12" s="3" customFormat="1" ht="35.25" customHeight="1">
      <c r="B17" s="108"/>
      <c r="C17" s="109" t="s">
        <v>35</v>
      </c>
      <c r="D17" s="110">
        <v>126</v>
      </c>
      <c r="E17" s="111" t="s">
        <v>7</v>
      </c>
      <c r="F17" s="112" t="s">
        <v>36</v>
      </c>
      <c r="G17" s="113">
        <v>90</v>
      </c>
      <c r="H17" s="114">
        <v>31.59</v>
      </c>
      <c r="I17" s="115">
        <v>18.489999999999998</v>
      </c>
      <c r="J17" s="116">
        <v>18.54</v>
      </c>
      <c r="K17" s="117">
        <v>3.59</v>
      </c>
      <c r="L17" s="118">
        <v>256</v>
      </c>
    </row>
    <row r="18" spans="2:12" s="3" customFormat="1" ht="26.45" customHeight="1">
      <c r="B18" s="108"/>
      <c r="C18" s="119"/>
      <c r="D18" s="35">
        <v>53</v>
      </c>
      <c r="E18" s="36" t="s">
        <v>8</v>
      </c>
      <c r="F18" s="66" t="s">
        <v>37</v>
      </c>
      <c r="G18" s="46">
        <v>150</v>
      </c>
      <c r="H18" s="36">
        <v>9.1199999999999992</v>
      </c>
      <c r="I18" s="49">
        <v>3.3</v>
      </c>
      <c r="J18" s="50">
        <v>4.95</v>
      </c>
      <c r="K18" s="51">
        <v>32.25</v>
      </c>
      <c r="L18" s="120">
        <v>186.45</v>
      </c>
    </row>
    <row r="19" spans="2:12" s="2" customFormat="1" ht="33.75" customHeight="1">
      <c r="B19" s="121"/>
      <c r="C19" s="122"/>
      <c r="D19" s="123">
        <v>101</v>
      </c>
      <c r="E19" s="124" t="s">
        <v>23</v>
      </c>
      <c r="F19" s="125" t="s">
        <v>38</v>
      </c>
      <c r="G19" s="126">
        <v>200</v>
      </c>
      <c r="H19" s="127">
        <v>8.2799999999999994</v>
      </c>
      <c r="I19" s="95">
        <v>0.8</v>
      </c>
      <c r="J19" s="96">
        <v>0</v>
      </c>
      <c r="K19" s="97">
        <v>24.6</v>
      </c>
      <c r="L19" s="128">
        <v>101.2</v>
      </c>
    </row>
    <row r="20" spans="2:12" s="2" customFormat="1" ht="26.45" customHeight="1">
      <c r="B20" s="121"/>
      <c r="C20" s="122"/>
      <c r="D20" s="65">
        <v>119</v>
      </c>
      <c r="E20" s="36" t="s">
        <v>11</v>
      </c>
      <c r="F20" s="66" t="s">
        <v>11</v>
      </c>
      <c r="G20" s="61">
        <v>20</v>
      </c>
      <c r="H20" s="94">
        <v>1.04</v>
      </c>
      <c r="I20" s="95">
        <v>1.4</v>
      </c>
      <c r="J20" s="96">
        <v>0.14000000000000001</v>
      </c>
      <c r="K20" s="97">
        <v>8.8000000000000007</v>
      </c>
      <c r="L20" s="128">
        <v>48</v>
      </c>
    </row>
    <row r="21" spans="2:12" s="2" customFormat="1" ht="26.45" customHeight="1">
      <c r="B21" s="121"/>
      <c r="C21" s="122"/>
      <c r="D21" s="65">
        <v>120</v>
      </c>
      <c r="E21" s="36" t="s">
        <v>10</v>
      </c>
      <c r="F21" s="66" t="s">
        <v>10</v>
      </c>
      <c r="G21" s="46">
        <v>20</v>
      </c>
      <c r="H21" s="36">
        <v>1.1599999999999999</v>
      </c>
      <c r="I21" s="49">
        <v>1.1399999999999999</v>
      </c>
      <c r="J21" s="50">
        <v>0.22</v>
      </c>
      <c r="K21" s="51">
        <v>7.44</v>
      </c>
      <c r="L21" s="52">
        <v>36.26</v>
      </c>
    </row>
    <row r="22" spans="2:12" s="2" customFormat="1" ht="26.45" customHeight="1">
      <c r="B22" s="121"/>
      <c r="C22" s="99" t="s">
        <v>33</v>
      </c>
      <c r="D22" s="129"/>
      <c r="E22" s="130"/>
      <c r="F22" s="131" t="s">
        <v>28</v>
      </c>
      <c r="G22" s="132">
        <f>G14+G15+G16+G18+G19+G20+G21</f>
        <v>780</v>
      </c>
      <c r="H22" s="130">
        <f>SUM(H14:H21)</f>
        <v>82.06</v>
      </c>
      <c r="I22" s="104">
        <f t="shared" ref="I22:L22" si="1">I14+I15+I16+I18+I19+I20+I21</f>
        <v>38.759999999999991</v>
      </c>
      <c r="J22" s="105">
        <f t="shared" si="1"/>
        <v>37.510000000000005</v>
      </c>
      <c r="K22" s="106">
        <f t="shared" si="1"/>
        <v>102.92999999999999</v>
      </c>
      <c r="L22" s="133">
        <f t="shared" si="1"/>
        <v>914.36000000000013</v>
      </c>
    </row>
    <row r="23" spans="2:12" s="2" customFormat="1" ht="26.45" customHeight="1">
      <c r="B23" s="121"/>
      <c r="C23" s="99" t="s">
        <v>33</v>
      </c>
      <c r="D23" s="129"/>
      <c r="E23" s="130"/>
      <c r="F23" s="131" t="s">
        <v>29</v>
      </c>
      <c r="G23" s="132"/>
      <c r="H23" s="130"/>
      <c r="I23" s="104"/>
      <c r="J23" s="105"/>
      <c r="K23" s="106"/>
      <c r="L23" s="133">
        <f>L22/23.5</f>
        <v>38.908936170212769</v>
      </c>
    </row>
    <row r="24" spans="2:12" s="3" customFormat="1" ht="26.45" customHeight="1">
      <c r="B24" s="108"/>
      <c r="C24" s="109" t="s">
        <v>35</v>
      </c>
      <c r="D24" s="134"/>
      <c r="E24" s="135"/>
      <c r="F24" s="136" t="s">
        <v>28</v>
      </c>
      <c r="G24" s="137">
        <f>G14+G15+G17+G18+G19+G20+G21</f>
        <v>780</v>
      </c>
      <c r="H24" s="138"/>
      <c r="I24" s="139">
        <f t="shared" ref="I24:L24" si="2">I14+I15+I17+I18+I19+I20+I21</f>
        <v>31.439999999999998</v>
      </c>
      <c r="J24" s="140">
        <f t="shared" si="2"/>
        <v>28.88</v>
      </c>
      <c r="K24" s="141">
        <f t="shared" si="2"/>
        <v>98.649999999999991</v>
      </c>
      <c r="L24" s="142">
        <f t="shared" si="2"/>
        <v>789.29</v>
      </c>
    </row>
    <row r="25" spans="2:12" s="3" customFormat="1" ht="26.45" customHeight="1" thickBot="1">
      <c r="B25" s="143"/>
      <c r="C25" s="144" t="s">
        <v>35</v>
      </c>
      <c r="D25" s="145"/>
      <c r="E25" s="146"/>
      <c r="F25" s="147" t="s">
        <v>29</v>
      </c>
      <c r="G25" s="148"/>
      <c r="H25" s="146"/>
      <c r="I25" s="149"/>
      <c r="J25" s="150"/>
      <c r="K25" s="151"/>
      <c r="L25" s="152">
        <f>L24/23.5</f>
        <v>33.586808510638299</v>
      </c>
    </row>
    <row r="26" spans="2:12">
      <c r="B26" s="153"/>
      <c r="C26" s="153"/>
      <c r="D26" s="154"/>
      <c r="E26" s="154"/>
      <c r="F26" s="155"/>
      <c r="G26" s="155"/>
      <c r="H26" s="155"/>
      <c r="I26" s="156"/>
      <c r="J26" s="157"/>
      <c r="K26" s="155"/>
      <c r="L26" s="158"/>
    </row>
    <row r="27" spans="2:12">
      <c r="B27" s="16"/>
      <c r="C27" s="16"/>
      <c r="D27" s="159"/>
      <c r="E27" s="159"/>
      <c r="F27" s="16"/>
      <c r="G27" s="16"/>
      <c r="H27" s="16"/>
      <c r="I27" s="16"/>
      <c r="J27" s="16"/>
      <c r="K27" s="16"/>
      <c r="L27" s="16"/>
    </row>
    <row r="28" spans="2:12">
      <c r="B28" s="16"/>
      <c r="C28" s="16"/>
      <c r="D28" s="159"/>
      <c r="E28" s="159"/>
      <c r="F28" s="16"/>
      <c r="G28" s="16"/>
      <c r="H28" s="16"/>
      <c r="I28" s="16"/>
      <c r="J28" s="16"/>
      <c r="K28" s="16"/>
      <c r="L28" s="16"/>
    </row>
    <row r="29" spans="2:12" ht="15.75">
      <c r="C29" s="6" t="s">
        <v>39</v>
      </c>
      <c r="D29" s="7"/>
      <c r="E29" s="8"/>
      <c r="F29" s="8"/>
    </row>
    <row r="30" spans="2:12" ht="15.75">
      <c r="C30" s="9" t="s">
        <v>40</v>
      </c>
      <c r="D30" s="10"/>
      <c r="E30" s="11"/>
      <c r="F30" s="11"/>
    </row>
  </sheetData>
  <mergeCells count="9">
    <mergeCell ref="F4:F5"/>
    <mergeCell ref="G4:G5"/>
    <mergeCell ref="H4:H5"/>
    <mergeCell ref="I4:K4"/>
    <mergeCell ref="L4:L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2022-11-14T02:28:51Z</dcterms:modified>
</cp:coreProperties>
</file>