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/>
  <c r="L28" s="1"/>
  <c r="K26"/>
  <c r="J26"/>
  <c r="I26"/>
  <c r="G26"/>
  <c r="L25"/>
  <c r="L27" s="1"/>
  <c r="K25"/>
  <c r="J25"/>
  <c r="I25"/>
  <c r="H25"/>
  <c r="G25"/>
  <c r="L14"/>
  <c r="L16" s="1"/>
  <c r="K14"/>
  <c r="J14"/>
  <c r="I14"/>
  <c r="H14"/>
  <c r="G14"/>
  <c r="L13"/>
  <c r="L15" s="1"/>
  <c r="K13"/>
  <c r="J13"/>
  <c r="I13"/>
  <c r="H13"/>
  <c r="G13"/>
</calcChain>
</file>

<file path=xl/sharedStrings.xml><?xml version="1.0" encoding="utf-8"?>
<sst xmlns="http://schemas.openxmlformats.org/spreadsheetml/2006/main" count="67" uniqueCount="42">
  <si>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</si>
  <si>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</si>
  <si>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</si>
  <si>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</si>
  <si>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</si>
  <si>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</si>
  <si>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</si>
  <si>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</si>
  <si>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</si>
  <si>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</si>
  <si>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</si>
  <si>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Сыр сливочный в индивидуальной упаковке</t>
  </si>
  <si>
    <t>Хлеб пшеничный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</si>
  <si>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</si>
  <si>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</si>
  <si>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</si>
  <si>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</si>
  <si>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</si>
  <si>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</si>
  <si>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</si>
  <si>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 этик.</t>
  </si>
  <si>
    <t>Каша гречневая вязкая с маслом</t>
  </si>
  <si>
    <t>п/к*</t>
  </si>
  <si>
    <t>Запеканка куриная под сырной шапкой</t>
  </si>
  <si>
    <t>о/о*</t>
  </si>
  <si>
    <t>Курица запеченная</t>
  </si>
  <si>
    <t>3 блюдо</t>
  </si>
  <si>
    <t xml:space="preserve">Напиток плодово-ягодный  витаминизированный 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</si>
  <si>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</si>
  <si>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</si>
  <si>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</si>
  <si>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</si>
  <si>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</si>
  <si>
    <t>Маринад из моркови</t>
  </si>
  <si>
    <t>Суп рыбный с крупой (рыбные консервы)</t>
  </si>
  <si>
    <t>Котлета из птицы</t>
  </si>
  <si>
    <t>Чахохбили</t>
  </si>
  <si>
    <t>картофельное пюре с маслом</t>
  </si>
  <si>
    <t xml:space="preserve">Напиток плодово-ягодный витаминизированный 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</si>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</sst>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left" wrapText="1"/>
    </xf>
    <xf numFmtId="0" fontId="9" fillId="3" borderId="2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left" wrapText="1"/>
    </xf>
    <xf numFmtId="0" fontId="9" fillId="4" borderId="23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 wrapText="1"/>
    </xf>
    <xf numFmtId="0" fontId="10" fillId="3" borderId="3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2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5" fillId="0" borderId="0" xfId="0" applyFont="1" applyBorder="1"/>
    <xf numFmtId="0" fontId="9" fillId="2" borderId="25" xfId="0" applyFont="1" applyFill="1" applyBorder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0" fontId="9" fillId="0" borderId="25" xfId="0" applyFont="1" applyFill="1" applyBorder="1"/>
    <xf numFmtId="0" fontId="9" fillId="0" borderId="2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2" borderId="14" xfId="0" applyFont="1" applyFill="1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8" fillId="2" borderId="36" xfId="0" applyFont="1" applyFill="1" applyBorder="1"/>
    <xf numFmtId="0" fontId="8" fillId="4" borderId="32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0" fontId="12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5" fillId="2" borderId="0" xfId="0" applyFont="1" applyFill="1" applyBorder="1"/>
    <xf numFmtId="0" fontId="8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3" borderId="0" xfId="0" applyFont="1" applyFill="1" applyBorder="1"/>
    <xf numFmtId="0" fontId="5" fillId="3" borderId="0" xfId="0" applyFont="1" applyFill="1" applyBorder="1"/>
    <xf numFmtId="0" fontId="10" fillId="4" borderId="0" xfId="0" applyFont="1" applyFill="1" applyBorder="1"/>
    <xf numFmtId="0" fontId="5" fillId="4" borderId="0" xfId="0" applyFont="1" applyFill="1" applyBorder="1"/>
    <xf numFmtId="0" fontId="1" fillId="0" borderId="0" xfId="1"/>
    <xf numFmtId="0" fontId="7" fillId="0" borderId="0" xfId="0" applyFont="1" applyBorder="1" applyAlignment="1">
      <alignment horizontal="center"/>
    </xf>
    <xf numFmtId="0" fontId="10" fillId="2" borderId="26" xfId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4" fontId="4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1"/>
      <sheetName val="29.11"/>
      <sheetName val="30.11"/>
      <sheetName val="01.12"/>
      <sheetName val="0,2.12"/>
      <sheetName val="07.11"/>
      <sheetName val="8,11"/>
      <sheetName val="9 ноября"/>
      <sheetName val="10 ноября"/>
      <sheetName val="11 ноября "/>
      <sheetName val="11 день"/>
      <sheetName val="12 день "/>
      <sheetName val="13 день"/>
      <sheetName val="14 день "/>
      <sheetName val="15 день "/>
      <sheetName val="21 .11.2022"/>
      <sheetName val="22.11.2022"/>
      <sheetName val="23.11.2022"/>
      <sheetName val="24.11.2022"/>
      <sheetName val="25.11.2022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8">
          <cell r="G18">
            <v>200</v>
          </cell>
          <cell r="I18">
            <v>0.26</v>
          </cell>
          <cell r="J18">
            <v>0</v>
          </cell>
          <cell r="K18">
            <v>15.46</v>
          </cell>
          <cell r="L18">
            <v>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T43"/>
  <sheetViews>
    <sheetView showGridLines="0" showRowColHeaders="0" tabSelected="1" workbookViewId="0">
      <selection activeCell="E4" sqref="E4:E5"/>
    </sheetView>
  </sheetViews>
  <sheetFormatPr defaultRowHeight="14.4"/>
  <cols>
    <col min="2" max="2" width="20" customWidth="1"/>
    <col min="3" max="3" width="20.6640625" customWidth="1"/>
    <col min="4" max="4" width="20.44140625" style="1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15" ht="7.5" customHeight="1">
      <c r="B2" s="2"/>
      <c r="C2" s="2"/>
      <c r="D2" s="3"/>
      <c r="E2" s="2"/>
      <c r="F2" s="4"/>
      <c r="G2" s="5"/>
      <c r="H2" s="3"/>
      <c r="I2" s="6"/>
      <c r="L2" s="7"/>
      <c r="M2" s="8"/>
      <c r="N2" s="9"/>
      <c r="O2" s="10"/>
    </row>
    <row r="3" spans="2:15" ht="15" thickBot="1">
      <c r="B3" s="9"/>
      <c r="C3" s="9" t="s">
        <v>41</v>
      </c>
      <c r="D3" s="11"/>
      <c r="E3" s="174">
        <v>44894</v>
      </c>
      <c r="F3" s="9"/>
      <c r="G3" s="9"/>
      <c r="H3" s="9"/>
      <c r="I3" s="9"/>
      <c r="J3" s="9"/>
      <c r="K3" s="9"/>
      <c r="L3" s="9"/>
      <c r="M3" s="9"/>
      <c r="N3" s="9"/>
      <c r="O3" s="10"/>
    </row>
    <row r="4" spans="2:15" s="12" customFormat="1" ht="16.2" thickBot="1">
      <c r="B4" s="13" t="s">
        <v>13</v>
      </c>
      <c r="C4" s="13"/>
      <c r="D4" s="14" t="s">
        <v>14</v>
      </c>
      <c r="E4" s="13" t="s">
        <v>15</v>
      </c>
      <c r="F4" s="14" t="s">
        <v>16</v>
      </c>
      <c r="G4" s="14" t="s">
        <v>9</v>
      </c>
      <c r="H4" s="14" t="s">
        <v>17</v>
      </c>
      <c r="I4" s="15" t="s">
        <v>18</v>
      </c>
      <c r="J4" s="16"/>
      <c r="K4" s="16"/>
      <c r="L4" s="167" t="s">
        <v>19</v>
      </c>
    </row>
    <row r="5" spans="2:15" s="12" customFormat="1" ht="16.2" thickBot="1">
      <c r="B5" s="17"/>
      <c r="C5" s="17"/>
      <c r="D5" s="17"/>
      <c r="E5" s="17"/>
      <c r="F5" s="17"/>
      <c r="G5" s="17"/>
      <c r="H5" s="17"/>
      <c r="I5" s="18" t="s">
        <v>0</v>
      </c>
      <c r="J5" s="19" t="s">
        <v>1</v>
      </c>
      <c r="K5" s="165" t="s">
        <v>2</v>
      </c>
      <c r="L5" s="168"/>
    </row>
    <row r="6" spans="2:15" s="12" customFormat="1" ht="15.6">
      <c r="B6" s="20" t="s">
        <v>3</v>
      </c>
      <c r="C6" s="21"/>
      <c r="D6" s="22" t="s">
        <v>20</v>
      </c>
      <c r="E6" s="23" t="s">
        <v>5</v>
      </c>
      <c r="F6" s="24" t="s">
        <v>11</v>
      </c>
      <c r="G6" s="25">
        <v>17</v>
      </c>
      <c r="H6" s="26">
        <v>11.7</v>
      </c>
      <c r="I6" s="27">
        <v>1.7</v>
      </c>
      <c r="J6" s="28">
        <v>4.42</v>
      </c>
      <c r="K6" s="29">
        <v>0.85</v>
      </c>
      <c r="L6" s="65">
        <v>49.98</v>
      </c>
    </row>
    <row r="7" spans="2:15" s="12" customFormat="1" ht="15.6">
      <c r="B7" s="30"/>
      <c r="C7" s="31"/>
      <c r="D7" s="32">
        <v>227</v>
      </c>
      <c r="E7" s="33" t="s">
        <v>8</v>
      </c>
      <c r="F7" s="34" t="s">
        <v>21</v>
      </c>
      <c r="G7" s="35">
        <v>150</v>
      </c>
      <c r="H7" s="33">
        <v>10.89</v>
      </c>
      <c r="I7" s="36">
        <v>4.3499999999999996</v>
      </c>
      <c r="J7" s="37">
        <v>3.9</v>
      </c>
      <c r="K7" s="39">
        <v>20.399999999999999</v>
      </c>
      <c r="L7" s="37">
        <v>134.25</v>
      </c>
    </row>
    <row r="8" spans="2:15" s="12" customFormat="1" ht="15.6">
      <c r="B8" s="40"/>
      <c r="C8" s="41" t="s">
        <v>22</v>
      </c>
      <c r="D8" s="42">
        <v>240</v>
      </c>
      <c r="E8" s="43" t="s">
        <v>7</v>
      </c>
      <c r="F8" s="44" t="s">
        <v>23</v>
      </c>
      <c r="G8" s="45">
        <v>90</v>
      </c>
      <c r="H8" s="42"/>
      <c r="I8" s="46">
        <v>20.18</v>
      </c>
      <c r="J8" s="47">
        <v>20.309999999999999</v>
      </c>
      <c r="K8" s="48">
        <v>2.1</v>
      </c>
      <c r="L8" s="47">
        <v>274</v>
      </c>
    </row>
    <row r="9" spans="2:15" s="12" customFormat="1" ht="15.6">
      <c r="B9" s="49"/>
      <c r="C9" s="50" t="s">
        <v>24</v>
      </c>
      <c r="D9" s="51">
        <v>81</v>
      </c>
      <c r="E9" s="52" t="s">
        <v>7</v>
      </c>
      <c r="F9" s="53" t="s">
        <v>25</v>
      </c>
      <c r="G9" s="54">
        <v>90</v>
      </c>
      <c r="H9" s="55">
        <v>31.86</v>
      </c>
      <c r="I9" s="56">
        <v>22.41</v>
      </c>
      <c r="J9" s="57">
        <v>15.3</v>
      </c>
      <c r="K9" s="58">
        <v>0.54</v>
      </c>
      <c r="L9" s="57">
        <v>229.77</v>
      </c>
    </row>
    <row r="10" spans="2:15" s="12" customFormat="1" ht="15.6">
      <c r="B10" s="30"/>
      <c r="C10" s="59"/>
      <c r="D10" s="60">
        <v>104</v>
      </c>
      <c r="E10" s="61" t="s">
        <v>26</v>
      </c>
      <c r="F10" s="62" t="s">
        <v>27</v>
      </c>
      <c r="G10" s="63">
        <v>200</v>
      </c>
      <c r="H10" s="60">
        <v>10.35</v>
      </c>
      <c r="I10" s="64">
        <v>0</v>
      </c>
      <c r="J10" s="65">
        <v>0</v>
      </c>
      <c r="K10" s="66">
        <v>19.2</v>
      </c>
      <c r="L10" s="65">
        <v>76.8</v>
      </c>
    </row>
    <row r="11" spans="2:15" s="12" customFormat="1" ht="15.6">
      <c r="B11" s="30"/>
      <c r="C11" s="59"/>
      <c r="D11" s="38">
        <v>119</v>
      </c>
      <c r="E11" s="67" t="s">
        <v>28</v>
      </c>
      <c r="F11" s="68" t="s">
        <v>29</v>
      </c>
      <c r="G11" s="69">
        <v>20</v>
      </c>
      <c r="H11" s="70">
        <v>1.04</v>
      </c>
      <c r="I11" s="64">
        <v>1.4</v>
      </c>
      <c r="J11" s="65">
        <v>0.14000000000000001</v>
      </c>
      <c r="K11" s="66">
        <v>8.8000000000000007</v>
      </c>
      <c r="L11" s="65">
        <v>48</v>
      </c>
    </row>
    <row r="12" spans="2:15" s="12" customFormat="1" ht="15.6">
      <c r="B12" s="30"/>
      <c r="C12" s="59"/>
      <c r="D12" s="70">
        <v>120</v>
      </c>
      <c r="E12" s="67" t="s">
        <v>30</v>
      </c>
      <c r="F12" s="68" t="s">
        <v>10</v>
      </c>
      <c r="G12" s="71">
        <v>25</v>
      </c>
      <c r="H12" s="72">
        <v>1.1599999999999999</v>
      </c>
      <c r="I12" s="73">
        <v>1.42</v>
      </c>
      <c r="J12" s="74">
        <v>0.27</v>
      </c>
      <c r="K12" s="75">
        <v>9.3000000000000007</v>
      </c>
      <c r="L12" s="74">
        <v>45.32</v>
      </c>
    </row>
    <row r="13" spans="2:15" s="12" customFormat="1" ht="15.6">
      <c r="B13" s="30"/>
      <c r="C13" s="41" t="s">
        <v>22</v>
      </c>
      <c r="D13" s="42"/>
      <c r="E13" s="43"/>
      <c r="F13" s="76" t="s">
        <v>31</v>
      </c>
      <c r="G13" s="77">
        <f>G6+G7+G8+G10+G11+G12</f>
        <v>502</v>
      </c>
      <c r="H13" s="78">
        <f t="shared" ref="H13" si="0">H6+H7+H8+H10+H11+H12</f>
        <v>35.139999999999993</v>
      </c>
      <c r="I13" s="78">
        <f>I6+I7+I8+I10+I11+I12</f>
        <v>29.049999999999997</v>
      </c>
      <c r="J13" s="79">
        <f t="shared" ref="J13:L13" si="1">J6+J7+J8+J10+J11+J12</f>
        <v>29.04</v>
      </c>
      <c r="K13" s="135">
        <f t="shared" si="1"/>
        <v>60.649999999999991</v>
      </c>
      <c r="L13" s="79">
        <f t="shared" si="1"/>
        <v>628.35</v>
      </c>
    </row>
    <row r="14" spans="2:15" s="12" customFormat="1" ht="15.6">
      <c r="B14" s="30"/>
      <c r="C14" s="80" t="s">
        <v>24</v>
      </c>
      <c r="D14" s="81"/>
      <c r="E14" s="82"/>
      <c r="F14" s="83" t="s">
        <v>31</v>
      </c>
      <c r="G14" s="84">
        <f>G6+G7+G9+G10+G11+G12</f>
        <v>502</v>
      </c>
      <c r="H14" s="85">
        <f t="shared" ref="H14:L14" si="2">H6+H7+H9+H10+H11+H12</f>
        <v>67</v>
      </c>
      <c r="I14" s="86">
        <f t="shared" si="2"/>
        <v>31.28</v>
      </c>
      <c r="J14" s="87">
        <f t="shared" si="2"/>
        <v>24.03</v>
      </c>
      <c r="K14" s="139">
        <f t="shared" si="2"/>
        <v>59.089999999999989</v>
      </c>
      <c r="L14" s="87">
        <f t="shared" si="2"/>
        <v>584.12</v>
      </c>
    </row>
    <row r="15" spans="2:15" s="12" customFormat="1" ht="15.6">
      <c r="B15" s="30"/>
      <c r="C15" s="41" t="s">
        <v>22</v>
      </c>
      <c r="D15" s="88"/>
      <c r="E15" s="89"/>
      <c r="F15" s="76" t="s">
        <v>32</v>
      </c>
      <c r="G15" s="90"/>
      <c r="H15" s="88"/>
      <c r="I15" s="46"/>
      <c r="J15" s="47"/>
      <c r="K15" s="48"/>
      <c r="L15" s="169">
        <f>L13/23.5</f>
        <v>26.738297872340425</v>
      </c>
    </row>
    <row r="16" spans="2:15" s="12" customFormat="1" ht="16.2" thickBot="1">
      <c r="B16" s="91"/>
      <c r="C16" s="92" t="s">
        <v>24</v>
      </c>
      <c r="D16" s="93"/>
      <c r="E16" s="94"/>
      <c r="F16" s="95" t="s">
        <v>32</v>
      </c>
      <c r="G16" s="96"/>
      <c r="H16" s="93"/>
      <c r="I16" s="97"/>
      <c r="J16" s="98"/>
      <c r="K16" s="99"/>
      <c r="L16" s="170">
        <f>L14/23.5</f>
        <v>24.856170212765957</v>
      </c>
    </row>
    <row r="17" spans="2:20" s="12" customFormat="1" ht="26.4" customHeight="1">
      <c r="B17" s="100"/>
      <c r="C17" s="101"/>
      <c r="D17" s="102">
        <v>13</v>
      </c>
      <c r="E17" s="103" t="s">
        <v>5</v>
      </c>
      <c r="F17" s="104" t="s">
        <v>33</v>
      </c>
      <c r="G17" s="102">
        <v>60</v>
      </c>
      <c r="H17" s="105">
        <v>4.99</v>
      </c>
      <c r="I17" s="106">
        <v>1.2</v>
      </c>
      <c r="J17" s="107">
        <v>4.26</v>
      </c>
      <c r="K17" s="108">
        <v>6.18</v>
      </c>
      <c r="L17" s="74">
        <v>67.92</v>
      </c>
    </row>
    <row r="18" spans="2:20" s="12" customFormat="1" ht="26.4" customHeight="1">
      <c r="B18" s="109" t="s">
        <v>4</v>
      </c>
      <c r="C18" s="110"/>
      <c r="D18" s="32">
        <v>36</v>
      </c>
      <c r="E18" s="33" t="s">
        <v>6</v>
      </c>
      <c r="F18" s="111" t="s">
        <v>34</v>
      </c>
      <c r="G18" s="112">
        <v>200</v>
      </c>
      <c r="H18" s="32">
        <v>16.02</v>
      </c>
      <c r="I18" s="36">
        <v>5</v>
      </c>
      <c r="J18" s="37">
        <v>8.6</v>
      </c>
      <c r="K18" s="39">
        <v>12.6</v>
      </c>
      <c r="L18" s="37">
        <v>147.80000000000001</v>
      </c>
    </row>
    <row r="19" spans="2:20" s="12" customFormat="1" ht="26.4" customHeight="1">
      <c r="B19" s="109"/>
      <c r="C19" s="113" t="s">
        <v>22</v>
      </c>
      <c r="D19" s="45">
        <v>84</v>
      </c>
      <c r="E19" s="42" t="s">
        <v>7</v>
      </c>
      <c r="F19" s="44" t="s">
        <v>35</v>
      </c>
      <c r="G19" s="114">
        <v>90</v>
      </c>
      <c r="H19" s="43">
        <v>28.02</v>
      </c>
      <c r="I19" s="115">
        <v>16.690000000000001</v>
      </c>
      <c r="J19" s="116">
        <v>13.86</v>
      </c>
      <c r="K19" s="117">
        <v>10.69</v>
      </c>
      <c r="L19" s="116">
        <v>234.91</v>
      </c>
    </row>
    <row r="20" spans="2:20" s="12" customFormat="1" ht="39.75" customHeight="1">
      <c r="B20" s="118"/>
      <c r="C20" s="119" t="s">
        <v>24</v>
      </c>
      <c r="D20" s="120"/>
      <c r="E20" s="51" t="s">
        <v>7</v>
      </c>
      <c r="F20" s="53" t="s">
        <v>36</v>
      </c>
      <c r="G20" s="54">
        <v>90</v>
      </c>
      <c r="H20" s="55"/>
      <c r="I20" s="121">
        <v>20.25</v>
      </c>
      <c r="J20" s="122">
        <v>15.57</v>
      </c>
      <c r="K20" s="123">
        <v>2.34</v>
      </c>
      <c r="L20" s="122">
        <v>230.13</v>
      </c>
      <c r="N20" s="124"/>
      <c r="O20" s="125"/>
    </row>
    <row r="21" spans="2:20" s="12" customFormat="1" ht="33" customHeight="1">
      <c r="B21" s="118"/>
      <c r="C21" s="110"/>
      <c r="D21" s="112">
        <v>51</v>
      </c>
      <c r="E21" s="32" t="s">
        <v>8</v>
      </c>
      <c r="F21" s="126" t="s">
        <v>37</v>
      </c>
      <c r="G21" s="112">
        <v>150</v>
      </c>
      <c r="H21" s="32">
        <v>15.49</v>
      </c>
      <c r="I21" s="127">
        <v>3.3</v>
      </c>
      <c r="J21" s="128">
        <v>3.9</v>
      </c>
      <c r="K21" s="166">
        <v>25.69</v>
      </c>
      <c r="L21" s="128">
        <v>151.35</v>
      </c>
      <c r="N21" s="124"/>
      <c r="O21" s="125"/>
    </row>
    <row r="22" spans="2:20" s="12" customFormat="1" ht="51" customHeight="1">
      <c r="B22" s="118"/>
      <c r="C22" s="110"/>
      <c r="D22" s="112">
        <v>104</v>
      </c>
      <c r="E22" s="129" t="s">
        <v>26</v>
      </c>
      <c r="F22" s="130" t="s">
        <v>38</v>
      </c>
      <c r="G22" s="131">
        <v>200</v>
      </c>
      <c r="H22" s="60">
        <v>10.35</v>
      </c>
      <c r="I22" s="64">
        <v>0</v>
      </c>
      <c r="J22" s="65">
        <v>0</v>
      </c>
      <c r="K22" s="66">
        <v>19.2</v>
      </c>
      <c r="L22" s="65">
        <v>76.8</v>
      </c>
      <c r="N22" s="124"/>
      <c r="O22" s="125"/>
    </row>
    <row r="23" spans="2:20" s="12" customFormat="1" ht="26.4" customHeight="1">
      <c r="B23" s="118"/>
      <c r="C23" s="110"/>
      <c r="D23" s="38">
        <v>119</v>
      </c>
      <c r="E23" s="33" t="s">
        <v>28</v>
      </c>
      <c r="F23" s="126" t="s">
        <v>12</v>
      </c>
      <c r="G23" s="112">
        <v>20</v>
      </c>
      <c r="H23" s="70">
        <v>1.04</v>
      </c>
      <c r="I23" s="64">
        <v>1.4</v>
      </c>
      <c r="J23" s="65">
        <v>0.14000000000000001</v>
      </c>
      <c r="K23" s="66">
        <v>8.8000000000000007</v>
      </c>
      <c r="L23" s="65">
        <v>48</v>
      </c>
      <c r="N23" s="125"/>
      <c r="O23" s="125"/>
    </row>
    <row r="24" spans="2:20" s="12" customFormat="1" ht="26.4" customHeight="1">
      <c r="B24" s="118"/>
      <c r="C24" s="110"/>
      <c r="D24" s="32">
        <v>120</v>
      </c>
      <c r="E24" s="33" t="s">
        <v>30</v>
      </c>
      <c r="F24" s="126" t="s">
        <v>10</v>
      </c>
      <c r="G24" s="112">
        <v>20</v>
      </c>
      <c r="H24" s="33">
        <v>1.1599999999999999</v>
      </c>
      <c r="I24" s="73">
        <v>1.1399999999999999</v>
      </c>
      <c r="J24" s="74">
        <v>0.22</v>
      </c>
      <c r="K24" s="75">
        <v>7.44</v>
      </c>
      <c r="L24" s="171">
        <v>36.26</v>
      </c>
    </row>
    <row r="25" spans="2:20" s="12" customFormat="1" ht="26.4" customHeight="1">
      <c r="B25" s="132"/>
      <c r="C25" s="113" t="s">
        <v>22</v>
      </c>
      <c r="D25" s="133"/>
      <c r="E25" s="134"/>
      <c r="F25" s="76" t="s">
        <v>31</v>
      </c>
      <c r="G25" s="77">
        <f>G17+G18+G19+G21+G22+G23+G24</f>
        <v>740</v>
      </c>
      <c r="H25" s="135">
        <f>SUM(H17:H24)</f>
        <v>77.069999999999993</v>
      </c>
      <c r="I25" s="78">
        <f t="shared" ref="I25:L25" si="3">I17+I18+I19+I21+I22+I23+I24</f>
        <v>28.73</v>
      </c>
      <c r="J25" s="79">
        <f t="shared" si="3"/>
        <v>30.979999999999997</v>
      </c>
      <c r="K25" s="135">
        <f t="shared" si="3"/>
        <v>90.6</v>
      </c>
      <c r="L25" s="79">
        <f t="shared" si="3"/>
        <v>763.04</v>
      </c>
    </row>
    <row r="26" spans="2:20" s="12" customFormat="1" ht="26.4" customHeight="1">
      <c r="B26" s="132"/>
      <c r="C26" s="119" t="s">
        <v>24</v>
      </c>
      <c r="D26" s="136"/>
      <c r="E26" s="137"/>
      <c r="F26" s="83" t="s">
        <v>31</v>
      </c>
      <c r="G26" s="138">
        <f>G17+G18+G20+G21+'[1]0,2.12'!G18+G23+G24</f>
        <v>740</v>
      </c>
      <c r="H26" s="139"/>
      <c r="I26" s="86">
        <f>I17+I18+I20+I21+'[1]0,2.12'!I18+I23+I24</f>
        <v>32.549999999999997</v>
      </c>
      <c r="J26" s="87">
        <f>J17+J18+J20+J21+'[1]0,2.12'!J18+J23+J24</f>
        <v>32.69</v>
      </c>
      <c r="K26" s="139">
        <f>K17+K18+K20+K21+'[1]0,2.12'!K18+K23+K24</f>
        <v>78.510000000000005</v>
      </c>
      <c r="L26" s="172">
        <f>L17+L18+L20+L21+'[1]0,2.12'!L18+L23+L24</f>
        <v>743.46</v>
      </c>
    </row>
    <row r="27" spans="2:20" s="12" customFormat="1" ht="26.4" customHeight="1">
      <c r="B27" s="132"/>
      <c r="C27" s="113" t="s">
        <v>22</v>
      </c>
      <c r="D27" s="140"/>
      <c r="E27" s="141"/>
      <c r="F27" s="76" t="s">
        <v>32</v>
      </c>
      <c r="G27" s="142"/>
      <c r="H27" s="42"/>
      <c r="I27" s="143"/>
      <c r="J27" s="144"/>
      <c r="K27" s="145"/>
      <c r="L27" s="173">
        <f>L25/23.5</f>
        <v>32.469787234042549</v>
      </c>
    </row>
    <row r="28" spans="2:20" s="12" customFormat="1" ht="26.4" customHeight="1" thickBot="1">
      <c r="B28" s="146"/>
      <c r="C28" s="147" t="s">
        <v>24</v>
      </c>
      <c r="D28" s="148"/>
      <c r="E28" s="149"/>
      <c r="F28" s="150" t="s">
        <v>32</v>
      </c>
      <c r="G28" s="151"/>
      <c r="H28" s="152"/>
      <c r="I28" s="153"/>
      <c r="J28" s="154"/>
      <c r="K28" s="155"/>
      <c r="L28" s="172">
        <f>L26/23.5</f>
        <v>31.636595744680854</v>
      </c>
    </row>
    <row r="29" spans="2:20" s="156" customFormat="1" ht="26.4" customHeight="1">
      <c r="B29" s="157"/>
      <c r="C29" s="157"/>
    </row>
    <row r="30" spans="2:20">
      <c r="B30" s="158"/>
      <c r="C30" s="158"/>
      <c r="D30" s="159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</row>
    <row r="31" spans="2:20" ht="15.6">
      <c r="B31" s="160" t="s">
        <v>39</v>
      </c>
      <c r="C31" s="161"/>
      <c r="D31" s="161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</row>
    <row r="32" spans="2:20" ht="15.6">
      <c r="B32" s="162" t="s">
        <v>40</v>
      </c>
      <c r="C32" s="163"/>
      <c r="D32" s="163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</row>
    <row r="33" spans="2:20">
      <c r="B33" s="158"/>
      <c r="C33" s="158"/>
      <c r="D33" s="159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spans="2:20">
      <c r="B34" s="158"/>
      <c r="C34" s="158"/>
      <c r="D34" s="159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</row>
    <row r="35" spans="2:20">
      <c r="B35" s="158"/>
      <c r="C35" s="158"/>
      <c r="D35" s="159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2:20">
      <c r="B36" s="158"/>
      <c r="C36" s="158"/>
      <c r="D36" s="159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2:20">
      <c r="B37" s="158"/>
      <c r="C37" s="158"/>
      <c r="D37" s="15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</row>
    <row r="38" spans="2:20">
      <c r="B38" s="158"/>
      <c r="C38" s="158"/>
      <c r="D38" s="159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</row>
    <row r="39" spans="2:20" s="164" customFormat="1" ht="13.2"/>
    <row r="40" spans="2:20" s="164" customFormat="1" ht="13.2"/>
    <row r="41" spans="2:20" s="164" customFormat="1" ht="13.2"/>
    <row r="42" spans="2:20" s="164" customFormat="1" ht="13.2"/>
    <row r="43" spans="2:20" s="164" customFormat="1" ht="13.2"/>
  </sheetData>
  <mergeCells count="9">
    <mergeCell ref="F4:F5"/>
    <mergeCell ref="G4:G5"/>
    <mergeCell ref="H4:H5"/>
    <mergeCell ref="I4:K4"/>
    <mergeCell ref="L4:L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2022-11-26T03:25:37Z</dcterms:modified>
</cp:coreProperties>
</file>