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/>
  <c r="L25" s="1"/>
  <c r="K24"/>
  <c r="J24"/>
  <c r="I24"/>
  <c r="H24"/>
  <c r="G24"/>
  <c r="L14"/>
  <c r="L16" s="1"/>
  <c r="K14"/>
  <c r="J14"/>
  <c r="I14"/>
  <c r="H14"/>
  <c r="G14"/>
  <c r="L13"/>
  <c r="L15" s="1"/>
  <c r="K13"/>
  <c r="J13"/>
  <c r="I13"/>
  <c r="G13"/>
</calcChain>
</file>

<file path=xl/sharedStrings.xml><?xml version="1.0" encoding="utf-8"?>
<sst xmlns="http://schemas.openxmlformats.org/spreadsheetml/2006/main" count="57" uniqueCount="43">
  <si>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</si>
  <si>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</si>
  <si>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</si>
  <si>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</si>
  <si>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</si>
  <si>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</si>
  <si>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</si>
  <si>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</si>
  <si>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</si>
  <si>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Выход, г</t>
  </si>
  <si>
    <t>Хлеб ржаной</t>
  </si>
  <si>
    <t xml:space="preserve">Картофельное пюре с маслом </t>
  </si>
  <si>
    <t>Хлеб пшеничный</t>
  </si>
  <si>
    <t>Лицей №1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</si>
  <si>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</si>
  <si>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</si>
  <si>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</si>
  <si>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</si>
  <si>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</si>
  <si>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</si>
  <si>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</si>
  <si>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Икра овощная(кабачковая)</t>
  </si>
  <si>
    <t>п/к*</t>
  </si>
  <si>
    <t xml:space="preserve">2 блюдо </t>
  </si>
  <si>
    <t>Котлета мясная (говядина,  курица)</t>
  </si>
  <si>
    <t xml:space="preserve">о/о** </t>
  </si>
  <si>
    <t>горячее блюдо</t>
  </si>
  <si>
    <t>Жаркое с мясом (свинина)</t>
  </si>
  <si>
    <t>3 блюдо</t>
  </si>
  <si>
    <t>Компот из сухофруктов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</si>
  <si>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</si>
  <si>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</si>
  <si>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</si>
  <si>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</si>
  <si>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Горошек консервированный</t>
  </si>
  <si>
    <t>Суп картофельный с мясом</t>
  </si>
  <si>
    <t>Филе птицы тушоное с овощным чатни</t>
  </si>
  <si>
    <t xml:space="preserve"> гарнир</t>
  </si>
  <si>
    <t>Спагетти отварные с маслом</t>
  </si>
  <si>
    <t>гор. Напиток</t>
  </si>
  <si>
    <t xml:space="preserve">Чай с сахаром </t>
  </si>
  <si>
    <t>п/к* - полный комплект оборудования (УКМ, мясорубка)</t>
  </si>
  <si>
    <t>о/о** - отсутствие оборудования (УКМ, мясорубка)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</si>
</sst>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left" wrapText="1"/>
    </xf>
    <xf numFmtId="0" fontId="9" fillId="2" borderId="17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left" wrapText="1"/>
    </xf>
    <xf numFmtId="0" fontId="9" fillId="3" borderId="21" xfId="0" applyFont="1" applyFill="1" applyBorder="1" applyAlignment="1">
      <alignment horizontal="center" wrapText="1"/>
    </xf>
    <xf numFmtId="0" fontId="9" fillId="3" borderId="17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3" borderId="23" xfId="0" applyFont="1" applyFill="1" applyBorder="1" applyAlignment="1">
      <alignment horizontal="center" wrapText="1"/>
    </xf>
    <xf numFmtId="0" fontId="12" fillId="3" borderId="15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left"/>
    </xf>
    <xf numFmtId="0" fontId="9" fillId="3" borderId="21" xfId="0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 wrapText="1"/>
    </xf>
    <xf numFmtId="0" fontId="10" fillId="3" borderId="1" xfId="1" applyFont="1" applyFill="1" applyBorder="1" applyAlignment="1">
      <alignment horizontal="center" wrapText="1"/>
    </xf>
    <xf numFmtId="0" fontId="11" fillId="4" borderId="15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left"/>
    </xf>
    <xf numFmtId="0" fontId="9" fillId="4" borderId="21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10" fillId="4" borderId="4" xfId="1" applyFont="1" applyFill="1" applyBorder="1" applyAlignment="1">
      <alignment horizontal="center" wrapText="1"/>
    </xf>
    <xf numFmtId="0" fontId="10" fillId="4" borderId="1" xfId="1" applyFont="1" applyFill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0" fontId="9" fillId="0" borderId="21" xfId="0" applyFont="1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left"/>
    </xf>
    <xf numFmtId="0" fontId="9" fillId="4" borderId="27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29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left" wrapText="1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wrapText="1"/>
    </xf>
    <xf numFmtId="0" fontId="9" fillId="0" borderId="20" xfId="0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23" xfId="1" applyFont="1" applyBorder="1" applyAlignment="1">
      <alignment horizontal="center"/>
    </xf>
    <xf numFmtId="0" fontId="8" fillId="2" borderId="19" xfId="0" applyFont="1" applyFill="1" applyBorder="1"/>
    <xf numFmtId="0" fontId="8" fillId="2" borderId="20" xfId="0" applyFont="1" applyFill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8" fillId="0" borderId="19" xfId="0" applyFont="1" applyBorder="1"/>
    <xf numFmtId="0" fontId="10" fillId="0" borderId="21" xfId="1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2" borderId="20" xfId="0" applyFont="1" applyFill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31" xfId="0" applyFont="1" applyBorder="1"/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7" fillId="2" borderId="26" xfId="0" applyFont="1" applyFill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4" fillId="0" borderId="0" xfId="0" applyFont="1" applyBorder="1"/>
    <xf numFmtId="164" fontId="0" fillId="0" borderId="0" xfId="0" applyNumberFormat="1" applyFont="1"/>
    <xf numFmtId="0" fontId="10" fillId="3" borderId="0" xfId="0" applyFont="1" applyFill="1" applyBorder="1"/>
    <xf numFmtId="0" fontId="5" fillId="3" borderId="0" xfId="0" applyFont="1" applyFill="1" applyBorder="1"/>
    <xf numFmtId="0" fontId="0" fillId="0" borderId="0" xfId="0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10" fillId="4" borderId="0" xfId="0" applyFont="1" applyFill="1" applyBorder="1"/>
    <xf numFmtId="0" fontId="5" fillId="4" borderId="0" xfId="0" applyFont="1" applyFill="1" applyBorder="1"/>
    <xf numFmtId="0" fontId="10" fillId="3" borderId="23" xfId="1" applyFont="1" applyFill="1" applyBorder="1" applyAlignment="1">
      <alignment horizontal="center" wrapText="1"/>
    </xf>
    <xf numFmtId="0" fontId="10" fillId="4" borderId="23" xfId="1" applyFont="1" applyFill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4" fontId="2" fillId="0" borderId="0" xfId="0" applyNumberFormat="1" applyFont="1"/>
    <xf numFmtId="0" fontId="7" fillId="0" borderId="9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B2:O28"/>
  <sheetViews>
    <sheetView showGridLines="0" showRowColHeaders="0" tabSelected="1" topLeftCell="B1" workbookViewId="0">
      <selection activeCell="D4" sqref="D4:D5"/>
    </sheetView>
  </sheetViews>
  <sheetFormatPr defaultRowHeight="14.4"/>
  <cols>
    <col min="2" max="3" width="19.6640625" customWidth="1"/>
    <col min="4" max="4" width="16.109375" style="1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2.88671875" customWidth="1"/>
    <col min="12" max="12" width="22.109375" customWidth="1"/>
    <col min="13" max="13" width="11.33203125" customWidth="1"/>
    <col min="16" max="16" width="10.44140625" customWidth="1"/>
    <col min="22" max="22" width="11.33203125" customWidth="1"/>
    <col min="24" max="24" width="13.6640625" customWidth="1"/>
  </cols>
  <sheetData>
    <row r="2" spans="2:15" ht="22.8">
      <c r="B2" s="2" t="s">
        <v>13</v>
      </c>
      <c r="C2" s="2"/>
      <c r="D2" s="3"/>
      <c r="E2" s="2"/>
      <c r="F2" s="138">
        <v>44979</v>
      </c>
      <c r="G2" s="4"/>
      <c r="H2" s="5"/>
      <c r="I2" s="6"/>
      <c r="L2" s="7"/>
      <c r="M2" s="8"/>
      <c r="N2" s="9"/>
      <c r="O2" s="10"/>
    </row>
    <row r="3" spans="2:15" ht="15" thickBot="1">
      <c r="B3" s="9"/>
      <c r="C3" s="9"/>
      <c r="D3" s="11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2:15" s="12" customFormat="1" ht="21.75" customHeight="1" thickBot="1">
      <c r="B4" s="145" t="s">
        <v>14</v>
      </c>
      <c r="C4" s="145"/>
      <c r="D4" s="146" t="s">
        <v>15</v>
      </c>
      <c r="E4" s="145" t="s">
        <v>16</v>
      </c>
      <c r="F4" s="139" t="s">
        <v>17</v>
      </c>
      <c r="G4" s="139" t="s">
        <v>9</v>
      </c>
      <c r="H4" s="139" t="s">
        <v>18</v>
      </c>
      <c r="I4" s="141" t="s">
        <v>19</v>
      </c>
      <c r="J4" s="142"/>
      <c r="K4" s="142"/>
      <c r="L4" s="143" t="s">
        <v>20</v>
      </c>
    </row>
    <row r="5" spans="2:15" s="12" customFormat="1" ht="16.2" thickBot="1">
      <c r="B5" s="140"/>
      <c r="C5" s="140"/>
      <c r="D5" s="147"/>
      <c r="E5" s="140"/>
      <c r="F5" s="140"/>
      <c r="G5" s="140"/>
      <c r="H5" s="140"/>
      <c r="I5" s="13" t="s">
        <v>0</v>
      </c>
      <c r="J5" s="14" t="s">
        <v>1</v>
      </c>
      <c r="K5" s="13" t="s">
        <v>2</v>
      </c>
      <c r="L5" s="144"/>
    </row>
    <row r="6" spans="2:15" s="12" customFormat="1" ht="37.5" customHeight="1">
      <c r="B6" s="15" t="s">
        <v>3</v>
      </c>
      <c r="C6" s="16"/>
      <c r="D6" s="17">
        <v>135</v>
      </c>
      <c r="E6" s="17" t="s">
        <v>5</v>
      </c>
      <c r="F6" s="18" t="s">
        <v>21</v>
      </c>
      <c r="G6" s="19">
        <v>60</v>
      </c>
      <c r="H6" s="16">
        <v>6.09</v>
      </c>
      <c r="I6" s="20">
        <v>1.2</v>
      </c>
      <c r="J6" s="21">
        <v>5.4</v>
      </c>
      <c r="K6" s="22">
        <v>5.16</v>
      </c>
      <c r="L6" s="51">
        <v>73.2</v>
      </c>
    </row>
    <row r="7" spans="2:15" s="12" customFormat="1" ht="37.5" customHeight="1">
      <c r="B7" s="23"/>
      <c r="C7" s="24" t="s">
        <v>22</v>
      </c>
      <c r="D7" s="25">
        <v>152</v>
      </c>
      <c r="E7" s="25" t="s">
        <v>23</v>
      </c>
      <c r="F7" s="26" t="s">
        <v>24</v>
      </c>
      <c r="G7" s="27">
        <v>90</v>
      </c>
      <c r="H7" s="28">
        <v>31.27</v>
      </c>
      <c r="I7" s="29">
        <v>17.25</v>
      </c>
      <c r="J7" s="30">
        <v>14.98</v>
      </c>
      <c r="K7" s="31">
        <v>7.87</v>
      </c>
      <c r="L7" s="30">
        <v>235.78</v>
      </c>
    </row>
    <row r="8" spans="2:15" s="12" customFormat="1" ht="37.5" customHeight="1">
      <c r="B8" s="23"/>
      <c r="C8" s="32" t="s">
        <v>22</v>
      </c>
      <c r="D8" s="25">
        <v>50</v>
      </c>
      <c r="E8" s="25" t="s">
        <v>8</v>
      </c>
      <c r="F8" s="33" t="s">
        <v>11</v>
      </c>
      <c r="G8" s="34">
        <v>150</v>
      </c>
      <c r="H8" s="25">
        <v>14.95</v>
      </c>
      <c r="I8" s="35">
        <v>3.3</v>
      </c>
      <c r="J8" s="36">
        <v>7.8</v>
      </c>
      <c r="K8" s="127">
        <v>22.35</v>
      </c>
      <c r="L8" s="36">
        <v>173.1</v>
      </c>
    </row>
    <row r="9" spans="2:15" s="12" customFormat="1" ht="37.5" customHeight="1">
      <c r="B9" s="23"/>
      <c r="C9" s="37" t="s">
        <v>25</v>
      </c>
      <c r="D9" s="38">
        <v>86</v>
      </c>
      <c r="E9" s="38" t="s">
        <v>26</v>
      </c>
      <c r="F9" s="39" t="s">
        <v>27</v>
      </c>
      <c r="G9" s="40">
        <v>240</v>
      </c>
      <c r="H9" s="41"/>
      <c r="I9" s="42">
        <v>18.71</v>
      </c>
      <c r="J9" s="43">
        <v>29.05</v>
      </c>
      <c r="K9" s="128">
        <v>24.59</v>
      </c>
      <c r="L9" s="43">
        <v>437.02</v>
      </c>
    </row>
    <row r="10" spans="2:15" s="12" customFormat="1" ht="37.5" customHeight="1">
      <c r="B10" s="44"/>
      <c r="C10" s="45"/>
      <c r="D10" s="16">
        <v>98</v>
      </c>
      <c r="E10" s="46" t="s">
        <v>28</v>
      </c>
      <c r="F10" s="47" t="s">
        <v>29</v>
      </c>
      <c r="G10" s="48">
        <v>200</v>
      </c>
      <c r="H10" s="49">
        <v>4.17</v>
      </c>
      <c r="I10" s="50">
        <v>0.4</v>
      </c>
      <c r="J10" s="51">
        <v>0</v>
      </c>
      <c r="K10" s="60">
        <v>27</v>
      </c>
      <c r="L10" s="51">
        <v>59.48</v>
      </c>
    </row>
    <row r="11" spans="2:15" s="12" customFormat="1" ht="37.5" customHeight="1">
      <c r="B11" s="44"/>
      <c r="C11" s="45"/>
      <c r="D11" s="53">
        <v>119</v>
      </c>
      <c r="E11" s="46" t="s">
        <v>30</v>
      </c>
      <c r="F11" s="54" t="s">
        <v>12</v>
      </c>
      <c r="G11" s="48">
        <v>20</v>
      </c>
      <c r="H11" s="49">
        <v>1.1200000000000001</v>
      </c>
      <c r="I11" s="55">
        <v>1.4</v>
      </c>
      <c r="J11" s="56">
        <v>0.14000000000000001</v>
      </c>
      <c r="K11" s="58">
        <v>8.8000000000000007</v>
      </c>
      <c r="L11" s="56">
        <v>48</v>
      </c>
    </row>
    <row r="12" spans="2:15" s="12" customFormat="1" ht="37.5" customHeight="1">
      <c r="B12" s="44"/>
      <c r="C12" s="45"/>
      <c r="D12" s="46">
        <v>120</v>
      </c>
      <c r="E12" s="46" t="s">
        <v>31</v>
      </c>
      <c r="F12" s="54" t="s">
        <v>10</v>
      </c>
      <c r="G12" s="59">
        <v>20</v>
      </c>
      <c r="H12" s="49">
        <v>1.24</v>
      </c>
      <c r="I12" s="55">
        <v>1.1399999999999999</v>
      </c>
      <c r="J12" s="56">
        <v>0.22</v>
      </c>
      <c r="K12" s="58">
        <v>7.44</v>
      </c>
      <c r="L12" s="131">
        <v>36.26</v>
      </c>
    </row>
    <row r="13" spans="2:15" s="12" customFormat="1" ht="37.5" customHeight="1">
      <c r="B13" s="44"/>
      <c r="C13" s="24" t="s">
        <v>22</v>
      </c>
      <c r="D13" s="25"/>
      <c r="E13" s="25"/>
      <c r="F13" s="61" t="s">
        <v>32</v>
      </c>
      <c r="G13" s="62">
        <f>G6+G7+G8+G10+G11+G12</f>
        <v>540</v>
      </c>
      <c r="H13" s="63"/>
      <c r="I13" s="64">
        <f t="shared" ref="I13:L13" si="0">I6+I7+I8+I10+I11+I12</f>
        <v>24.689999999999998</v>
      </c>
      <c r="J13" s="65">
        <f t="shared" si="0"/>
        <v>28.540000000000003</v>
      </c>
      <c r="K13" s="66">
        <f t="shared" si="0"/>
        <v>78.62</v>
      </c>
      <c r="L13" s="132">
        <f t="shared" si="0"/>
        <v>625.82000000000005</v>
      </c>
    </row>
    <row r="14" spans="2:15" s="12" customFormat="1" ht="37.5" customHeight="1">
      <c r="B14" s="44"/>
      <c r="C14" s="37" t="s">
        <v>25</v>
      </c>
      <c r="D14" s="38"/>
      <c r="E14" s="38"/>
      <c r="F14" s="67" t="s">
        <v>32</v>
      </c>
      <c r="G14" s="68">
        <f>G6+G9+G10+G11+G12</f>
        <v>540</v>
      </c>
      <c r="H14" s="69">
        <f>SUM(H6:H13)</f>
        <v>58.84</v>
      </c>
      <c r="I14" s="70">
        <f t="shared" ref="I14:L14" si="1">I6+I9+I10+I11+I12</f>
        <v>22.849999999999998</v>
      </c>
      <c r="J14" s="71">
        <f t="shared" si="1"/>
        <v>34.81</v>
      </c>
      <c r="K14" s="72">
        <f t="shared" si="1"/>
        <v>72.989999999999995</v>
      </c>
      <c r="L14" s="133">
        <f t="shared" si="1"/>
        <v>653.95999999999992</v>
      </c>
    </row>
    <row r="15" spans="2:15" s="12" customFormat="1" ht="37.5" customHeight="1">
      <c r="B15" s="44"/>
      <c r="C15" s="24" t="s">
        <v>22</v>
      </c>
      <c r="D15" s="25"/>
      <c r="E15" s="25"/>
      <c r="F15" s="61" t="s">
        <v>33</v>
      </c>
      <c r="G15" s="34"/>
      <c r="H15" s="28"/>
      <c r="I15" s="73"/>
      <c r="J15" s="74"/>
      <c r="K15" s="75"/>
      <c r="L15" s="134">
        <f>L13/23.5</f>
        <v>26.630638297872341</v>
      </c>
    </row>
    <row r="16" spans="2:15" s="12" customFormat="1" ht="37.5" customHeight="1" thickBot="1">
      <c r="B16" s="44"/>
      <c r="C16" s="76" t="s">
        <v>25</v>
      </c>
      <c r="D16" s="77"/>
      <c r="E16" s="77"/>
      <c r="F16" s="78" t="s">
        <v>33</v>
      </c>
      <c r="G16" s="79"/>
      <c r="H16" s="80"/>
      <c r="I16" s="81"/>
      <c r="J16" s="82"/>
      <c r="K16" s="83"/>
      <c r="L16" s="135">
        <f>L14/23.5</f>
        <v>27.828085106382975</v>
      </c>
    </row>
    <row r="17" spans="2:15" s="12" customFormat="1" ht="37.5" customHeight="1">
      <c r="B17" s="15" t="s">
        <v>4</v>
      </c>
      <c r="C17" s="84"/>
      <c r="D17" s="85">
        <v>172</v>
      </c>
      <c r="E17" s="85" t="s">
        <v>5</v>
      </c>
      <c r="F17" s="86" t="s">
        <v>34</v>
      </c>
      <c r="G17" s="19">
        <v>30</v>
      </c>
      <c r="H17" s="16">
        <v>4.88</v>
      </c>
      <c r="I17" s="87">
        <v>0.93</v>
      </c>
      <c r="J17" s="88">
        <v>0.6</v>
      </c>
      <c r="K17" s="89">
        <v>2.13</v>
      </c>
      <c r="L17" s="51">
        <v>12.3</v>
      </c>
    </row>
    <row r="18" spans="2:15" s="12" customFormat="1" ht="37.5" customHeight="1">
      <c r="B18" s="23"/>
      <c r="C18" s="90"/>
      <c r="D18" s="85">
        <v>37</v>
      </c>
      <c r="E18" s="90" t="s">
        <v>6</v>
      </c>
      <c r="F18" s="91" t="s">
        <v>35</v>
      </c>
      <c r="G18" s="92">
        <v>200</v>
      </c>
      <c r="H18" s="49">
        <v>12.44</v>
      </c>
      <c r="I18" s="93">
        <v>6</v>
      </c>
      <c r="J18" s="94">
        <v>5.4</v>
      </c>
      <c r="K18" s="95">
        <v>10.8</v>
      </c>
      <c r="L18" s="94">
        <v>115.6</v>
      </c>
    </row>
    <row r="19" spans="2:15" s="12" customFormat="1" ht="37.5" customHeight="1">
      <c r="B19" s="96"/>
      <c r="C19" s="97"/>
      <c r="D19" s="59">
        <v>295</v>
      </c>
      <c r="E19" s="49" t="s">
        <v>7</v>
      </c>
      <c r="F19" s="47" t="s">
        <v>36</v>
      </c>
      <c r="G19" s="98">
        <v>90</v>
      </c>
      <c r="H19" s="90">
        <v>27.07</v>
      </c>
      <c r="I19" s="55">
        <v>14.07</v>
      </c>
      <c r="J19" s="56">
        <v>14.61</v>
      </c>
      <c r="K19" s="58">
        <v>1.23</v>
      </c>
      <c r="L19" s="131">
        <v>193.69</v>
      </c>
    </row>
    <row r="20" spans="2:15" s="12" customFormat="1" ht="37.5" customHeight="1">
      <c r="B20" s="96"/>
      <c r="C20" s="99"/>
      <c r="D20" s="59">
        <v>65</v>
      </c>
      <c r="E20" s="49" t="s">
        <v>37</v>
      </c>
      <c r="F20" s="47" t="s">
        <v>38</v>
      </c>
      <c r="G20" s="98">
        <v>150</v>
      </c>
      <c r="H20" s="90">
        <v>8.49</v>
      </c>
      <c r="I20" s="93">
        <v>6.45</v>
      </c>
      <c r="J20" s="94">
        <v>4.05</v>
      </c>
      <c r="K20" s="95">
        <v>40.200000000000003</v>
      </c>
      <c r="L20" s="94">
        <v>223.65</v>
      </c>
    </row>
    <row r="21" spans="2:15" s="12" customFormat="1" ht="37.5" customHeight="1">
      <c r="B21" s="100"/>
      <c r="C21" s="99"/>
      <c r="D21" s="59">
        <v>114</v>
      </c>
      <c r="E21" s="49" t="s">
        <v>39</v>
      </c>
      <c r="F21" s="47" t="s">
        <v>40</v>
      </c>
      <c r="G21" s="98">
        <v>200</v>
      </c>
      <c r="H21" s="90">
        <v>1.25</v>
      </c>
      <c r="I21" s="57">
        <v>0.2</v>
      </c>
      <c r="J21" s="56">
        <v>0</v>
      </c>
      <c r="K21" s="58">
        <v>11</v>
      </c>
      <c r="L21" s="56">
        <v>44.8</v>
      </c>
    </row>
    <row r="22" spans="2:15" s="12" customFormat="1" ht="37.5" customHeight="1">
      <c r="B22" s="100"/>
      <c r="C22" s="99"/>
      <c r="D22" s="101">
        <v>119</v>
      </c>
      <c r="E22" s="49" t="s">
        <v>30</v>
      </c>
      <c r="F22" s="54" t="s">
        <v>12</v>
      </c>
      <c r="G22" s="102">
        <v>20</v>
      </c>
      <c r="H22" s="49">
        <v>1.1200000000000001</v>
      </c>
      <c r="I22" s="55">
        <v>1.4</v>
      </c>
      <c r="J22" s="56">
        <v>0.14000000000000001</v>
      </c>
      <c r="K22" s="58">
        <v>8.8000000000000007</v>
      </c>
      <c r="L22" s="56">
        <v>48</v>
      </c>
    </row>
    <row r="23" spans="2:15" s="12" customFormat="1" ht="37.5" customHeight="1">
      <c r="B23" s="100"/>
      <c r="C23" s="99"/>
      <c r="D23" s="59">
        <v>120</v>
      </c>
      <c r="E23" s="49" t="s">
        <v>31</v>
      </c>
      <c r="F23" s="54" t="s">
        <v>10</v>
      </c>
      <c r="G23" s="102">
        <v>20</v>
      </c>
      <c r="H23" s="102">
        <v>1.24</v>
      </c>
      <c r="I23" s="52">
        <v>1.1399999999999999</v>
      </c>
      <c r="J23" s="51">
        <v>0.22</v>
      </c>
      <c r="K23" s="60">
        <v>7.44</v>
      </c>
      <c r="L23" s="136">
        <v>36.26</v>
      </c>
    </row>
    <row r="24" spans="2:15" s="12" customFormat="1" ht="37.5" customHeight="1">
      <c r="B24" s="100"/>
      <c r="C24" s="99"/>
      <c r="D24" s="103"/>
      <c r="E24" s="104"/>
      <c r="F24" s="105" t="s">
        <v>32</v>
      </c>
      <c r="G24" s="106">
        <f>SUM(G17:G23)</f>
        <v>710</v>
      </c>
      <c r="H24" s="90">
        <f>SUM(H17:H23)</f>
        <v>56.49</v>
      </c>
      <c r="I24" s="107">
        <f>I17+I18+I19+I20+I21+I22+I23</f>
        <v>30.189999999999998</v>
      </c>
      <c r="J24" s="108">
        <f t="shared" ref="J24:K24" si="2">J17+J18+J19+J20+J21+J22+J23</f>
        <v>25.02</v>
      </c>
      <c r="K24" s="129">
        <f t="shared" si="2"/>
        <v>81.599999999999994</v>
      </c>
      <c r="L24" s="137">
        <f>L17+L18+L19+L20+L21+L22+L23</f>
        <v>674.3</v>
      </c>
    </row>
    <row r="25" spans="2:15" s="12" customFormat="1" ht="37.5" customHeight="1" thickBot="1">
      <c r="B25" s="109"/>
      <c r="C25" s="110"/>
      <c r="D25" s="111"/>
      <c r="E25" s="112"/>
      <c r="F25" s="113" t="s">
        <v>33</v>
      </c>
      <c r="G25" s="112"/>
      <c r="H25" s="110"/>
      <c r="I25" s="114"/>
      <c r="J25" s="115"/>
      <c r="K25" s="130"/>
      <c r="L25" s="137">
        <f>L24/23.5</f>
        <v>28.693617021276594</v>
      </c>
    </row>
    <row r="26" spans="2:15">
      <c r="B26" s="10"/>
      <c r="C26" s="10"/>
      <c r="D26" s="116"/>
      <c r="E26" s="10"/>
      <c r="F26" s="10"/>
      <c r="G26" s="10"/>
      <c r="H26" s="117"/>
      <c r="I26" s="118"/>
      <c r="J26" s="117"/>
      <c r="K26" s="10"/>
      <c r="L26" s="119"/>
      <c r="M26" s="10"/>
      <c r="N26" s="10"/>
      <c r="O26" s="10"/>
    </row>
    <row r="27" spans="2:15" ht="18">
      <c r="B27" s="120" t="s">
        <v>41</v>
      </c>
      <c r="C27" s="121"/>
      <c r="D27" s="121"/>
      <c r="E27" s="122"/>
      <c r="F27" s="123"/>
      <c r="G27" s="124"/>
      <c r="H27" s="122"/>
      <c r="I27" s="117"/>
      <c r="J27" s="122"/>
      <c r="K27" s="122"/>
    </row>
    <row r="28" spans="2:15" ht="18">
      <c r="B28" s="125" t="s">
        <v>42</v>
      </c>
      <c r="C28" s="126"/>
      <c r="D28" s="126"/>
      <c r="E28" s="122"/>
      <c r="F28" s="123"/>
      <c r="G28" s="124"/>
      <c r="H28" s="122"/>
      <c r="I28" s="122"/>
      <c r="J28" s="122"/>
      <c r="K28" s="122"/>
    </row>
  </sheetData>
  <mergeCells count="9">
    <mergeCell ref="G4:G5"/>
    <mergeCell ref="H4:H5"/>
    <mergeCell ref="I4:K4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2023-02-23T04:48:43Z</dcterms:modified>
</cp:coreProperties>
</file>